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539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<sst xmlns="http://schemas.openxmlformats.org/spreadsheetml/2006/main" count="48" uniqueCount="40">
  <si>
    <t>Выборы депутатов Думы Весьегонского муниципального округа первого созыва</t>
  </si>
  <si>
    <t>территориальная избирательная комиссия Весьегонского района</t>
  </si>
  <si>
    <t>По состоянию на 29.11.2019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</si>
  <si>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</si>
  <si>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</si>
  <si>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</si>
  <si>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</si>
  <si>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</si>
  <si>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</si>
  <si>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</si>
  <si>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</si>
  <si>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</si>
  <si>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</si>
  <si>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</si>
  <si>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</si>
  <si>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</si>
  <si>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</si>
  <si>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</si>
  <si>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</si>
  <si>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</si>
  <si>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</si>
  <si>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</si>
  <si>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</si>
  <si>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</si>
  <si>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</si>
  <si>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</si>
  <si>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</si>
  <si>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</si>
  <si>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</si>
  <si>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</si>
  <si>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</si>
  <si>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</si>
  <si>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</si>
  <si>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</si>
  <si>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</si>
  <si>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Председатель</t>
  </si>
  <si>
    <t>территориальной избирательной комиссии Весьегонского района</t>
  </si>
  <si>
    <t xml:space="preserve">    А.В. Лисенкова</t>
  </si>
  <si>
    <t>(инициалы, фамилия)</t>
  </si>
  <si>
    <t>ИТОГОВЫЙ ФИНАНСОВЫЙ ОТЧЕТ 
 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</si>
</sst>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textRotation="90" wrapText="1"/>
    </xf>
    <xf numFmtId="0" fontId="5" fillId="3" borderId="1" xfId="0" quotePrefix="1" applyNumberFormat="1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46</xdr:row>
      <xdr:rowOff>0</xdr:rowOff>
    </xdr:from>
    <xdr:to>
      <xdr:col>6</xdr:col>
      <xdr:colOff>88900</xdr:colOff>
      <xdr:row>48</xdr:row>
      <xdr:rowOff>101600</xdr:rowOff>
    </xdr:to>
    <xdr:sp macro="" textlink="">
      <xdr:nvSpPr>
        <xdr:cNvPr id="2" name="TextBox 1"/>
        <xdr:cNvSpPr txBox="1"/>
      </xdr:nvSpPr>
      <xdr:spPr>
        <a:xfrm>
          <a:off x="2667000" y="31930975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>
      <selection activeCell="D47" sqref="H47:H48"/>
    </sheetView>
  </sheetViews>
  <sheetFormatPr defaultRowHeight="15"/>
  <cols>
    <col min="1" max="1" width="5.7109375" customWidth="1"/>
    <col min="2" max="3" width="17.140625" customWidth="1"/>
    <col min="4" max="12" width="9.7109375" customWidth="1"/>
    <col min="13" max="13" width="11.140625" customWidth="1"/>
  </cols>
  <sheetData>
    <row r="1" spans="1:13" ht="15" customHeight="1">
      <c r="M1" s="1"/>
    </row>
    <row r="2" spans="1:13" ht="21.75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>
      <c r="M5" s="2" t="s">
        <v>2</v>
      </c>
    </row>
    <row r="6" spans="1:13">
      <c r="M6" s="2" t="s">
        <v>3</v>
      </c>
    </row>
    <row r="7" spans="1:13" ht="126.75">
      <c r="A7" s="3" t="str">
        <f>"№ строки"</f>
        <v>№ строки</v>
      </c>
      <c r="B7" s="3" t="str">
        <f>"Строка финансового отчета"</f>
        <v>Строка финансового отчета</v>
      </c>
      <c r="C7" s="3" t="str">
        <f>"Шифр строки"</f>
        <v>Шифр строки</v>
      </c>
      <c r="D7" s="3" t="str">
        <f>"Итого по избирательным объединениям, кандидатам"</f>
        <v>Итого по избирательным объединениям, кандидатам</v>
      </c>
      <c r="E7" s="4" t="str">
        <f>"Дударов Ваха Хамдиевич"</f>
        <v>Дударов Ваха Хамдиевич</v>
      </c>
      <c r="F7" s="4" t="str">
        <f>"Маслова Елена Владимировна"</f>
        <v>Маслова Елена Владимировна</v>
      </c>
      <c r="G7" s="4" t="str">
        <f>"Соловьев Александр Александрович"</f>
        <v>Соловьев Александр Александрович</v>
      </c>
      <c r="H7" s="4" t="str">
        <f>"Избирательный округ (Городской пятимандатный (№ 1)), всего"</f>
        <v>Избирательный округ (Городской пятимандатный (№ 1)), всего</v>
      </c>
      <c r="I7" s="4" t="str">
        <f>"Баринов Сергей Александрович"</f>
        <v>Баринов Сергей Александрович</v>
      </c>
      <c r="J7" s="4" t="str">
        <f>"Кудрявцева Алёна Викторовна"</f>
        <v>Кудрявцева Алёна Викторовна</v>
      </c>
      <c r="K7" s="4" t="str">
        <f>"Избирательный округ (Объединенный пятимандатный (№ 2)), всего"</f>
        <v>Избирательный округ (Объединенный пятимандатный (№ 2)), всего</v>
      </c>
      <c r="L7" s="4" t="str">
        <f>"Рзаев Заур Ахлиманович"</f>
        <v>Рзаев Заур Ахлиманович</v>
      </c>
      <c r="M7" s="4" t="str">
        <f>"Избирательный округ (Сельский пятимандатный (№ 3)), всего"</f>
        <v>Избирательный округ (Сельский пятимандатный (№ 3)), всего</v>
      </c>
    </row>
    <row r="8" spans="1:13">
      <c r="A8" s="5" t="s">
        <v>4</v>
      </c>
      <c r="B8" s="3" t="str">
        <f>"2"</f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38.25">
      <c r="A9" s="6" t="s">
        <v>4</v>
      </c>
      <c r="B9" s="7" t="str">
        <f>"Поступило средств в избирательный фонд, всего"</f>
        <v>Поступило средств в избирательный фонд, всего</v>
      </c>
      <c r="C9" s="8">
        <v>10</v>
      </c>
      <c r="D9" s="9">
        <v>1750</v>
      </c>
      <c r="E9" s="9">
        <v>250</v>
      </c>
      <c r="F9" s="9">
        <v>150</v>
      </c>
      <c r="G9" s="9">
        <v>550</v>
      </c>
      <c r="H9" s="9">
        <v>950</v>
      </c>
      <c r="I9" s="9">
        <v>350</v>
      </c>
      <c r="J9" s="9">
        <v>150</v>
      </c>
      <c r="K9" s="9">
        <v>500</v>
      </c>
      <c r="L9" s="9">
        <v>300</v>
      </c>
      <c r="M9" s="9">
        <v>300</v>
      </c>
    </row>
    <row r="10" spans="1:13">
      <c r="A10" s="6" t="s">
        <v>5</v>
      </c>
      <c r="B10" s="8" t="str">
        <f>"в том числе"</f>
        <v>в том числе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76.5">
      <c r="A11" s="6" t="s">
        <v>6</v>
      </c>
      <c r="B11" s="7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8">
        <v>20</v>
      </c>
      <c r="D11" s="9">
        <v>1750</v>
      </c>
      <c r="E11" s="9">
        <v>250</v>
      </c>
      <c r="F11" s="9">
        <v>150</v>
      </c>
      <c r="G11" s="9">
        <v>550</v>
      </c>
      <c r="H11" s="9">
        <v>950</v>
      </c>
      <c r="I11" s="9">
        <v>350</v>
      </c>
      <c r="J11" s="9">
        <v>150</v>
      </c>
      <c r="K11" s="9">
        <v>500</v>
      </c>
      <c r="L11" s="9">
        <v>300</v>
      </c>
      <c r="M11" s="9">
        <v>300</v>
      </c>
    </row>
    <row r="12" spans="1:13">
      <c r="A12" s="6" t="s">
        <v>5</v>
      </c>
      <c r="B12" s="8" t="str">
        <f>"из них"</f>
        <v>из них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51">
      <c r="A13" s="6" t="s">
        <v>7</v>
      </c>
      <c r="B13" s="7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8">
        <v>30</v>
      </c>
      <c r="D13" s="9">
        <v>1750</v>
      </c>
      <c r="E13" s="9">
        <v>250</v>
      </c>
      <c r="F13" s="9">
        <v>150</v>
      </c>
      <c r="G13" s="9">
        <v>550</v>
      </c>
      <c r="H13" s="9">
        <v>950</v>
      </c>
      <c r="I13" s="9">
        <v>350</v>
      </c>
      <c r="J13" s="9">
        <v>150</v>
      </c>
      <c r="K13" s="9">
        <v>500</v>
      </c>
      <c r="L13" s="9">
        <v>300</v>
      </c>
      <c r="M13" s="9">
        <v>300</v>
      </c>
    </row>
    <row r="14" spans="1:13" ht="76.5">
      <c r="A14" s="6" t="s">
        <v>8</v>
      </c>
      <c r="B14" s="7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8">
        <v>40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8.25">
      <c r="A15" s="6" t="s">
        <v>9</v>
      </c>
      <c r="B15" s="7" t="str">
        <f>"Добровольные пожертвования гражданина"</f>
        <v>Добровольные пожертвования гражданина</v>
      </c>
      <c r="C15" s="8">
        <v>50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8.25">
      <c r="A16" s="6" t="s">
        <v>10</v>
      </c>
      <c r="B16" s="7" t="str">
        <f>"Добровольные пожертвования юридического лица"</f>
        <v>Добровольные пожертвования юридического лица</v>
      </c>
      <c r="C16" s="8">
        <v>60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127.5">
      <c r="A17" s="6" t="s">
        <v>11</v>
      </c>
      <c r="B17" s="7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8">
        <v>70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>
      <c r="A18" s="6" t="s">
        <v>5</v>
      </c>
      <c r="B18" s="8" t="str">
        <f>"из них"</f>
        <v>из них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51">
      <c r="A19" s="6" t="s">
        <v>12</v>
      </c>
      <c r="B19" s="7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8">
        <v>80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ht="76.5">
      <c r="A20" s="6" t="s">
        <v>13</v>
      </c>
      <c r="B20" s="7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8">
        <v>90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ht="25.5">
      <c r="A21" s="6" t="s">
        <v>14</v>
      </c>
      <c r="B21" s="7" t="str">
        <f>"Средства гражданина"</f>
        <v>Средства гражданина</v>
      </c>
      <c r="C21" s="8">
        <v>100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25.5">
      <c r="A22" s="6" t="s">
        <v>15</v>
      </c>
      <c r="B22" s="7" t="str">
        <f>"Средства юридического лица"</f>
        <v>Средства юридического лица</v>
      </c>
      <c r="C22" s="8">
        <v>110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51">
      <c r="A23" s="6" t="s">
        <v>16</v>
      </c>
      <c r="B23" s="7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8">
        <v>120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>
      <c r="A24" s="6" t="s">
        <v>5</v>
      </c>
      <c r="B24" s="8" t="str">
        <f>"из них"</f>
        <v>из них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5.5">
      <c r="A25" s="6" t="s">
        <v>17</v>
      </c>
      <c r="B25" s="7" t="str">
        <f>"Перечислено в доход бюджета"</f>
        <v>Перечислено в доход бюджета</v>
      </c>
      <c r="C25" s="8">
        <v>130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89.25">
      <c r="A26" s="6" t="s">
        <v>18</v>
      </c>
      <c r="B26" s="7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8">
        <v>140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>
      <c r="A27" s="6" t="s">
        <v>5</v>
      </c>
      <c r="B27" s="8" t="str">
        <f>"из них"</f>
        <v>из них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7.5">
      <c r="A28" s="6" t="s">
        <v>19</v>
      </c>
      <c r="B28" s="7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8">
        <v>150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ht="127.5">
      <c r="A29" s="6" t="s">
        <v>20</v>
      </c>
      <c r="B29" s="7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8">
        <v>160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ht="63.75">
      <c r="A30" s="6" t="s">
        <v>21</v>
      </c>
      <c r="B30" s="7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8">
        <v>170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63.75">
      <c r="A31" s="6" t="s">
        <v>22</v>
      </c>
      <c r="B31" s="7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8">
        <v>180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ht="25.5">
      <c r="A32" s="6" t="s">
        <v>23</v>
      </c>
      <c r="B32" s="7" t="str">
        <f>"Израсходовано средств, всего"</f>
        <v>Израсходовано средств, всего</v>
      </c>
      <c r="C32" s="8">
        <v>190</v>
      </c>
      <c r="D32" s="9">
        <v>1650</v>
      </c>
      <c r="E32" s="9">
        <v>250</v>
      </c>
      <c r="F32" s="9">
        <v>150</v>
      </c>
      <c r="G32" s="9">
        <v>500</v>
      </c>
      <c r="H32" s="9">
        <v>900</v>
      </c>
      <c r="I32" s="9">
        <v>300</v>
      </c>
      <c r="J32" s="9">
        <v>150</v>
      </c>
      <c r="K32" s="9">
        <v>450</v>
      </c>
      <c r="L32" s="9">
        <v>300</v>
      </c>
      <c r="M32" s="9">
        <v>300</v>
      </c>
    </row>
    <row r="33" spans="1:13">
      <c r="A33" s="6" t="s">
        <v>5</v>
      </c>
      <c r="B33" s="8" t="str">
        <f>"из них"</f>
        <v>из них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51">
      <c r="A34" s="6" t="s">
        <v>24</v>
      </c>
      <c r="B34" s="7" t="str">
        <f>"На организацию сбора подписей избирателей, 
из них"</f>
        <v>На организацию сбора подписей избирателей, 
из них</v>
      </c>
      <c r="C34" s="8">
        <v>200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</row>
    <row r="35" spans="1:13">
      <c r="A35" s="6" t="s">
        <v>5</v>
      </c>
      <c r="B35" s="8" t="str">
        <f>"из них"</f>
        <v>из них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51">
      <c r="A36" s="6" t="s">
        <v>25</v>
      </c>
      <c r="B36" s="7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8">
        <v>210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1:13" ht="51">
      <c r="A37" s="6" t="s">
        <v>26</v>
      </c>
      <c r="B37" s="7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8">
        <v>220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 ht="63.75">
      <c r="A38" s="6" t="s">
        <v>27</v>
      </c>
      <c r="B38" s="7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8">
        <v>230</v>
      </c>
      <c r="D38" s="9">
        <v>1650</v>
      </c>
      <c r="E38" s="9">
        <v>250</v>
      </c>
      <c r="F38" s="9">
        <v>150</v>
      </c>
      <c r="G38" s="9">
        <v>500</v>
      </c>
      <c r="H38" s="9">
        <v>900</v>
      </c>
      <c r="I38" s="9">
        <v>300</v>
      </c>
      <c r="J38" s="9">
        <v>150</v>
      </c>
      <c r="K38" s="9">
        <v>450</v>
      </c>
      <c r="L38" s="9">
        <v>300</v>
      </c>
      <c r="M38" s="9">
        <v>300</v>
      </c>
    </row>
    <row r="39" spans="1:13" ht="63.75">
      <c r="A39" s="6" t="s">
        <v>28</v>
      </c>
      <c r="B39" s="7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8">
        <v>240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51">
      <c r="A40" s="6" t="s">
        <v>29</v>
      </c>
      <c r="B40" s="7" t="str">
        <f>"На проведение публичных массовых мероприятий"</f>
        <v>На проведение публичных массовых мероприятий</v>
      </c>
      <c r="C40" s="8">
        <v>250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 ht="76.5">
      <c r="A41" s="6" t="s">
        <v>30</v>
      </c>
      <c r="B41" s="7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8">
        <v>260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ht="102">
      <c r="A42" s="6" t="s">
        <v>31</v>
      </c>
      <c r="B42" s="7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8">
        <v>270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89.25">
      <c r="A43" s="6" t="s">
        <v>32</v>
      </c>
      <c r="B43" s="7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8">
        <v>280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114.75">
      <c r="A44" s="6" t="s">
        <v>33</v>
      </c>
      <c r="B44" s="7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8">
        <v>300</v>
      </c>
      <c r="D44" s="9">
        <v>50</v>
      </c>
      <c r="E44" s="9">
        <v>0</v>
      </c>
      <c r="F44" s="9">
        <v>0</v>
      </c>
      <c r="G44" s="9">
        <v>50</v>
      </c>
      <c r="H44" s="9">
        <v>50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</row>
    <row r="45" spans="1:13">
      <c r="A45" s="6" t="s">
        <v>5</v>
      </c>
      <c r="B45" s="8" t="str">
        <f>"из них"</f>
        <v>из них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14.75">
      <c r="A46" s="6" t="s">
        <v>34</v>
      </c>
      <c r="B46" s="7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8">
        <v>290</v>
      </c>
      <c r="D46" s="9">
        <v>50</v>
      </c>
      <c r="E46" s="9">
        <v>0</v>
      </c>
      <c r="F46" s="9">
        <v>0</v>
      </c>
      <c r="G46" s="9">
        <v>0</v>
      </c>
      <c r="H46" s="9">
        <v>0</v>
      </c>
      <c r="I46" s="9">
        <v>50</v>
      </c>
      <c r="J46" s="9">
        <v>0</v>
      </c>
      <c r="K46" s="9">
        <v>50</v>
      </c>
      <c r="L46" s="9">
        <v>0</v>
      </c>
      <c r="M46" s="9">
        <v>0</v>
      </c>
    </row>
    <row r="47" spans="1:13">
      <c r="A47" s="12" t="s">
        <v>35</v>
      </c>
      <c r="B47" s="12"/>
      <c r="C47" s="12"/>
      <c r="D47" s="14" t="s">
        <v>37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30" customHeight="1">
      <c r="A48" s="13" t="s">
        <v>36</v>
      </c>
      <c r="B48" s="13"/>
      <c r="C48" s="13"/>
      <c r="D48" s="15" t="s">
        <v>38</v>
      </c>
      <c r="E48" s="15"/>
      <c r="F48" s="15"/>
      <c r="G48" s="15"/>
      <c r="H48" s="15"/>
      <c r="I48" s="15"/>
      <c r="J48" s="15"/>
      <c r="K48" s="15"/>
      <c r="L48" s="15"/>
      <c r="M48" s="15"/>
    </row>
  </sheetData>
  <mergeCells count="7">
    <mergeCell ref="A2:M2"/>
    <mergeCell ref="A3:M3"/>
    <mergeCell ref="A4:M4"/>
    <mergeCell ref="A47:C47"/>
    <mergeCell ref="A48:C48"/>
    <mergeCell ref="D47:M47"/>
    <mergeCell ref="D48:M48"/>
  </mergeCells>
  <pageMargins left="0.35433070866141736" right="0.15748031496062992" top="0.15748031496062992" bottom="0.15748031496062992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2019-12-06T07:59:13Z</cp:lastPrinted>
  <dcterms:created xsi:type="dcterms:W3CDTF">2019-12-06T07:58:26Z</dcterms:created>
  <dcterms:modified xsi:type="dcterms:W3CDTF">2019-12-06T08:14:20Z</dcterms:modified>
</cp:coreProperties>
</file>